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8484"/>
  </bookViews>
  <sheets>
    <sheet name="09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E4" i="1"/>
  <c r="E13" i="1" s="1"/>
  <c r="B4" i="1"/>
  <c r="A1" i="1"/>
  <c r="F10" i="1" l="1"/>
  <c r="F6" i="1"/>
  <c r="F13" i="1"/>
  <c r="F9" i="1"/>
  <c r="F5" i="1"/>
  <c r="E15" i="1"/>
  <c r="F8" i="1"/>
  <c r="F4" i="1"/>
  <c r="F7" i="1"/>
  <c r="F11" i="1"/>
  <c r="G13" i="1"/>
  <c r="H5" i="1" s="1"/>
  <c r="H11" i="1" l="1"/>
  <c r="H9" i="1"/>
  <c r="H7" i="1"/>
  <c r="F15" i="1"/>
  <c r="H13" i="1"/>
  <c r="G15" i="1"/>
  <c r="H8" i="1"/>
  <c r="H4" i="1"/>
  <c r="H10" i="1"/>
  <c r="H6" i="1"/>
  <c r="H15" i="1" l="1"/>
</calcChain>
</file>

<file path=xl/sharedStrings.xml><?xml version="1.0" encoding="utf-8"?>
<sst xmlns="http://schemas.openxmlformats.org/spreadsheetml/2006/main" count="38" uniqueCount="35">
  <si>
    <t>107年9月份學校午餐費收支結算表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</si>
  <si>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</si>
  <si>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</si>
  <si>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</si>
  <si>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</si>
  <si>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</si>
  <si>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</si>
  <si>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</si>
  <si>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</si>
  <si>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</si>
  <si>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</si>
  <si>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一、本月每人收午餐費 700 元
二、應收午餐費
      學  生224人
      教職員 29人
      工  友  2人
      臨時人員3人
      合  計人258 共71960元
三、免收減收午餐費
       （1）全免及減收學生午餐費
             計96 人67200元          
       （2）全免工友午餐費
             計  0 人 0  元
         共計   0  人  0  元
四、本月未繳午餐費
          計    人       元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</si>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</sst>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/>
      <sheetData sheetId="3">
        <row r="1">
          <cell r="A1" t="str">
            <v>嘉義縣立六嘉國民中學</v>
          </cell>
        </row>
      </sheetData>
      <sheetData sheetId="4">
        <row r="4">
          <cell r="P4">
            <v>242478</v>
          </cell>
        </row>
        <row r="48">
          <cell r="G48">
            <v>1728</v>
          </cell>
          <cell r="H48">
            <v>39078</v>
          </cell>
          <cell r="I48">
            <v>0</v>
          </cell>
          <cell r="J48">
            <v>8590</v>
          </cell>
          <cell r="K48">
            <v>13346</v>
          </cell>
          <cell r="L48">
            <v>14931</v>
          </cell>
          <cell r="M48">
            <v>2500</v>
          </cell>
          <cell r="N48">
            <v>15426</v>
          </cell>
        </row>
        <row r="49">
          <cell r="G49">
            <v>8064</v>
          </cell>
          <cell r="H49">
            <v>39078</v>
          </cell>
          <cell r="I49">
            <v>0</v>
          </cell>
          <cell r="J49">
            <v>8590</v>
          </cell>
          <cell r="K49">
            <v>13346</v>
          </cell>
          <cell r="L49">
            <v>19117</v>
          </cell>
          <cell r="M49">
            <v>2500</v>
          </cell>
          <cell r="N49">
            <v>15456</v>
          </cell>
          <cell r="P49">
            <v>156639</v>
          </cell>
        </row>
        <row r="52">
          <cell r="F52">
            <v>4760</v>
          </cell>
          <cell r="K52">
            <v>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B15" sqref="B15"/>
    </sheetView>
  </sheetViews>
  <sheetFormatPr defaultRowHeight="16.2" x14ac:dyDescent="0.3"/>
  <cols>
    <col min="1" max="1" width="13.88671875" style="3" customWidth="1"/>
    <col min="2" max="2" width="13.332031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3.218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'[1]08結算'!A1:C1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'[1]09分類帳'!P4</f>
        <v>242478</v>
      </c>
      <c r="C4" s="8" t="s">
        <v>11</v>
      </c>
      <c r="D4" s="5" t="s">
        <v>12</v>
      </c>
      <c r="E4" s="7">
        <f>'[1]09分類帳'!G48</f>
        <v>1728</v>
      </c>
      <c r="F4" s="9">
        <f>E4/E13</f>
        <v>1.8075502881829308E-2</v>
      </c>
      <c r="G4" s="7">
        <f>'[1]09分類帳'!G49</f>
        <v>8064</v>
      </c>
      <c r="H4" s="9">
        <f>G4/G13</f>
        <v>7.5967254194496514E-2</v>
      </c>
    </row>
    <row r="5" spans="1:8" ht="25.8" customHeight="1" x14ac:dyDescent="0.3">
      <c r="A5" s="5" t="s">
        <v>13</v>
      </c>
      <c r="B5" s="7">
        <f>'[1]09分類帳'!F52</f>
        <v>4760</v>
      </c>
      <c r="C5" s="10"/>
      <c r="D5" s="5" t="s">
        <v>14</v>
      </c>
      <c r="E5" s="7">
        <f>'[1]09分類帳'!H48</f>
        <v>39078</v>
      </c>
      <c r="F5" s="9">
        <f>E5/E13</f>
        <v>0.40876996621303568</v>
      </c>
      <c r="G5" s="7">
        <f>'[1]09分類帳'!H49</f>
        <v>39078</v>
      </c>
      <c r="H5" s="9">
        <f>G5/G13</f>
        <v>0.36813595726841952</v>
      </c>
    </row>
    <row r="6" spans="1:8" ht="29.4" customHeight="1" x14ac:dyDescent="0.3">
      <c r="A6" s="11" t="s">
        <v>15</v>
      </c>
      <c r="B6" s="7">
        <f>'[1]09分類帳'!G52</f>
        <v>0</v>
      </c>
      <c r="C6" s="10"/>
      <c r="D6" s="5" t="s">
        <v>16</v>
      </c>
      <c r="E6" s="7">
        <f>'[1]09分類帳'!I48</f>
        <v>0</v>
      </c>
      <c r="F6" s="9">
        <f>E6/E13</f>
        <v>0</v>
      </c>
      <c r="G6" s="7">
        <f>'[1]09分類帳'!I49</f>
        <v>0</v>
      </c>
      <c r="H6" s="9">
        <f>G6/G13</f>
        <v>0</v>
      </c>
    </row>
    <row r="7" spans="1:8" ht="33" customHeight="1" x14ac:dyDescent="0.3">
      <c r="A7" s="12" t="s">
        <v>17</v>
      </c>
      <c r="B7" s="7">
        <f>'[1]09分類帳'!H52</f>
        <v>0</v>
      </c>
      <c r="C7" s="10"/>
      <c r="D7" s="5" t="s">
        <v>18</v>
      </c>
      <c r="E7" s="7">
        <f>'[1]09分類帳'!J48</f>
        <v>8590</v>
      </c>
      <c r="F7" s="9">
        <f>E7/E13</f>
        <v>8.9854496385945462E-2</v>
      </c>
      <c r="G7" s="7">
        <f>'[1]09分類帳'!J49</f>
        <v>8590</v>
      </c>
      <c r="H7" s="9">
        <f>G7/G13</f>
        <v>8.0922459515218884E-2</v>
      </c>
    </row>
    <row r="8" spans="1:8" ht="30.6" customHeight="1" x14ac:dyDescent="0.3">
      <c r="A8" s="12" t="s">
        <v>19</v>
      </c>
      <c r="B8" s="7">
        <f>'[1]09分類帳'!I52</f>
        <v>0</v>
      </c>
      <c r="C8" s="10"/>
      <c r="D8" s="5" t="s">
        <v>20</v>
      </c>
      <c r="E8" s="7">
        <f>'[1]09分類帳'!K48</f>
        <v>13346</v>
      </c>
      <c r="F8" s="9">
        <f>E8/E13</f>
        <v>0.13960397075283215</v>
      </c>
      <c r="G8" s="7">
        <f>'[1]09分類帳'!K49</f>
        <v>13346</v>
      </c>
      <c r="H8" s="9">
        <f>G8/G13</f>
        <v>0.12572655933528654</v>
      </c>
    </row>
    <row r="9" spans="1:8" ht="32.4" customHeight="1" x14ac:dyDescent="0.3">
      <c r="A9" s="12" t="s">
        <v>21</v>
      </c>
      <c r="B9" s="7">
        <f>'[1]09分類帳'!J52</f>
        <v>0</v>
      </c>
      <c r="C9" s="10"/>
      <c r="D9" s="5" t="s">
        <v>22</v>
      </c>
      <c r="E9" s="7">
        <f>'[1]09分類帳'!L48</f>
        <v>14931</v>
      </c>
      <c r="F9" s="9">
        <f>E9/E13</f>
        <v>0.15618364208830637</v>
      </c>
      <c r="G9" s="7">
        <f>'[1]09分類帳'!L49</f>
        <v>19117</v>
      </c>
      <c r="H9" s="9">
        <f>G9/G13</f>
        <v>0.18009250972671006</v>
      </c>
    </row>
    <row r="10" spans="1:8" ht="30.6" customHeight="1" x14ac:dyDescent="0.3">
      <c r="A10" s="5" t="s">
        <v>23</v>
      </c>
      <c r="B10" s="7">
        <f>'[1]09分類帳'!K52</f>
        <v>5000</v>
      </c>
      <c r="C10" s="10"/>
      <c r="D10" s="5" t="s">
        <v>24</v>
      </c>
      <c r="E10" s="7">
        <f>'[1]09分類帳'!M48</f>
        <v>2500</v>
      </c>
      <c r="F10" s="9">
        <f>E10/E13</f>
        <v>2.6150901160053974E-2</v>
      </c>
      <c r="G10" s="7">
        <f>'[1]09分類帳'!M49</f>
        <v>2500</v>
      </c>
      <c r="H10" s="9">
        <f>G10/G13</f>
        <v>2.3551356087083496E-2</v>
      </c>
    </row>
    <row r="11" spans="1:8" ht="34.799999999999997" customHeight="1" x14ac:dyDescent="0.3">
      <c r="A11" s="13" t="s">
        <v>25</v>
      </c>
      <c r="B11" s="7">
        <f>'[1]09分類帳'!L52</f>
        <v>0</v>
      </c>
      <c r="C11" s="10"/>
      <c r="D11" s="5" t="s">
        <v>26</v>
      </c>
      <c r="E11" s="7">
        <f>'[1]09分類帳'!N48</f>
        <v>15426</v>
      </c>
      <c r="F11" s="9">
        <f>E11/E13</f>
        <v>0.16136152051799704</v>
      </c>
      <c r="G11" s="7">
        <f>'[1]09分類帳'!N49</f>
        <v>15456</v>
      </c>
      <c r="H11" s="9">
        <f>G11/G13</f>
        <v>0.14560390387278499</v>
      </c>
    </row>
    <row r="12" spans="1:8" ht="25.8" customHeight="1" x14ac:dyDescent="0.3">
      <c r="A12" s="5"/>
      <c r="B12" s="7">
        <f>'[1]09分類帳'!M52</f>
        <v>0</v>
      </c>
      <c r="C12" s="14" t="s">
        <v>27</v>
      </c>
      <c r="D12" s="13"/>
      <c r="E12" s="7"/>
      <c r="F12" s="9"/>
      <c r="G12" s="7"/>
      <c r="H12" s="9"/>
    </row>
    <row r="13" spans="1:8" ht="30.6" customHeight="1" x14ac:dyDescent="0.3">
      <c r="A13" s="5"/>
      <c r="B13" s="7">
        <f>'[1]09分類帳'!N52</f>
        <v>0</v>
      </c>
      <c r="C13" s="14"/>
      <c r="D13" s="5" t="s">
        <v>28</v>
      </c>
      <c r="E13" s="7">
        <f>SUM(E4:E12)</f>
        <v>95599</v>
      </c>
      <c r="F13" s="9">
        <f>E13/E13</f>
        <v>1</v>
      </c>
      <c r="G13" s="7">
        <f>SUM(G4:G12)</f>
        <v>106151</v>
      </c>
      <c r="H13" s="15">
        <f>G13/G13</f>
        <v>1</v>
      </c>
    </row>
    <row r="14" spans="1:8" ht="35.4" customHeight="1" x14ac:dyDescent="0.3">
      <c r="A14" s="5" t="s">
        <v>29</v>
      </c>
      <c r="B14" s="7">
        <f>SUM(B5:B13)</f>
        <v>9760</v>
      </c>
      <c r="C14" s="14"/>
      <c r="D14" s="5" t="s">
        <v>30</v>
      </c>
      <c r="E14" s="7">
        <f>'[1]09分類帳'!P49</f>
        <v>156639</v>
      </c>
      <c r="F14" s="9"/>
      <c r="G14" s="7">
        <f>E14</f>
        <v>156639</v>
      </c>
      <c r="H14" s="16"/>
    </row>
    <row r="15" spans="1:8" ht="33" customHeight="1" x14ac:dyDescent="0.3">
      <c r="A15" s="5" t="s">
        <v>31</v>
      </c>
      <c r="B15" s="7">
        <f>B14+B4</f>
        <v>252238</v>
      </c>
      <c r="C15" s="17"/>
      <c r="D15" s="5" t="s">
        <v>31</v>
      </c>
      <c r="E15" s="7">
        <f>E13+E14</f>
        <v>252238</v>
      </c>
      <c r="F15" s="15">
        <f>SUM(F4:F11)</f>
        <v>1</v>
      </c>
      <c r="G15" s="7">
        <f>G13+G14</f>
        <v>262790</v>
      </c>
      <c r="H15" s="15">
        <f>SUM(H4:H11)</f>
        <v>1</v>
      </c>
    </row>
    <row r="16" spans="1:8" ht="67.2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2018-11-09T03:36:39Z</dcterms:created>
  <dcterms:modified xsi:type="dcterms:W3CDTF">2018-11-09T03:37:01Z</dcterms:modified>
</cp:coreProperties>
</file>