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六嘉國中資料\午餐收支結算公告檔\"/>
    </mc:Choice>
  </mc:AlternateContent>
  <bookViews>
    <workbookView xWindow="0" yWindow="0" windowWidth="22716" windowHeight="9684"/>
  </bookViews>
  <sheets>
    <sheet name="08結算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G14" i="1" s="1"/>
  <c r="B13" i="1"/>
  <c r="B12" i="1"/>
  <c r="G11" i="1"/>
  <c r="H11" i="1" s="1"/>
  <c r="E11" i="1"/>
  <c r="F11" i="1" s="1"/>
  <c r="B11" i="1"/>
  <c r="G10" i="1"/>
  <c r="E10" i="1"/>
  <c r="F10" i="1" s="1"/>
  <c r="B10" i="1"/>
  <c r="G9" i="1"/>
  <c r="H9" i="1" s="1"/>
  <c r="E9" i="1"/>
  <c r="B9" i="1"/>
  <c r="G8" i="1"/>
  <c r="E8" i="1"/>
  <c r="B8" i="1"/>
  <c r="G7" i="1"/>
  <c r="H7" i="1" s="1"/>
  <c r="E7" i="1"/>
  <c r="B7" i="1"/>
  <c r="G6" i="1"/>
  <c r="E6" i="1"/>
  <c r="F6" i="1" s="1"/>
  <c r="B6" i="1"/>
  <c r="B14" i="1" s="1"/>
  <c r="B15" i="1" s="1"/>
  <c r="G5" i="1"/>
  <c r="E5" i="1"/>
  <c r="E13" i="1" s="1"/>
  <c r="B5" i="1"/>
  <c r="G4" i="1"/>
  <c r="G13" i="1" s="1"/>
  <c r="E4" i="1"/>
  <c r="B4" i="1"/>
  <c r="A1" i="1"/>
  <c r="F7" i="1" l="1"/>
  <c r="F4" i="1"/>
  <c r="F13" i="1"/>
  <c r="E15" i="1"/>
  <c r="F8" i="1"/>
  <c r="F9" i="1"/>
  <c r="H13" i="1"/>
  <c r="H5" i="1"/>
  <c r="G15" i="1"/>
  <c r="H10" i="1"/>
  <c r="H6" i="1"/>
  <c r="H8" i="1"/>
  <c r="F5" i="1"/>
  <c r="H4" i="1"/>
  <c r="H15" i="1" s="1"/>
  <c r="F15" i="1" l="1"/>
</calcChain>
</file>

<file path=xl/sharedStrings.xml><?xml version="1.0" encoding="utf-8"?>
<sst xmlns="http://schemas.openxmlformats.org/spreadsheetml/2006/main" count="38" uniqueCount="35">
  <si>
    <t>108年8月份學校午餐費收支結算表</t>
    <phoneticPr fontId="3" type="noConversion"/>
  </si>
  <si>
    <t>收     入     部     分</t>
    <phoneticPr fontId="3" type="noConversion"/>
  </si>
  <si>
    <t>支    出    部    分</t>
    <phoneticPr fontId="3" type="noConversion"/>
  </si>
  <si>
    <t>截止本月底止累計數</t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</si>
  <si>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</si>
  <si>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</si>
  <si>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</si>
  <si>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</si>
  <si>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</si>
  <si>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百分比</t>
    <phoneticPr fontId="3" type="noConversion"/>
  </si>
  <si>
    <t>上月結存</t>
    <phoneticPr fontId="3" type="noConversion"/>
  </si>
  <si>
    <t xml:space="preserve">一、本月每人收午餐費 700 元
二、應收午餐費
      學  生   197人
      教職員    17人
      工  友     2人
      臨時人員   3人
      合  計 219   人 共 0  元
三、免收減收午餐費
       （1）全免及減收學生午餐費
             計   人      元          
       （2）全免工友午餐費
             計  0 人 0  元
         共計   0  人  0  元
四、本月未繳午餐費
          計    人       元
        （附繳納午餐費情形統計表）
</t>
    <phoneticPr fontId="3" type="noConversion"/>
  </si>
  <si>
    <t>主  食</t>
    <phoneticPr fontId="3" type="noConversion"/>
  </si>
  <si>
    <t>本月午餐費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</si>
  <si>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</si>
  <si>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補繳以前月份
午餐費</t>
    <phoneticPr fontId="3" type="noConversion"/>
  </si>
  <si>
    <t>食  油</t>
    <phoneticPr fontId="3" type="noConversion"/>
  </si>
  <si>
    <t>中低低收入戶學生補助費</t>
    <phoneticPr fontId="3" type="noConversion"/>
  </si>
  <si>
    <t>調味品</t>
    <phoneticPr fontId="3" type="noConversion"/>
  </si>
  <si>
    <t>清寒學生
補助費</t>
    <phoneticPr fontId="3" type="noConversion"/>
  </si>
  <si>
    <t>人事費</t>
    <phoneticPr fontId="3" type="noConversion"/>
  </si>
  <si>
    <t>小型偏遠學校午餐補助費</t>
    <phoneticPr fontId="3" type="noConversion"/>
  </si>
  <si>
    <t>燃料費(水電)</t>
    <phoneticPr fontId="3" type="noConversion"/>
  </si>
  <si>
    <t>其  他</t>
    <phoneticPr fontId="3" type="noConversion"/>
  </si>
  <si>
    <t>設備維護費</t>
    <phoneticPr fontId="3" type="noConversion"/>
  </si>
  <si>
    <t>午餐退費
收入減帳</t>
    <phoneticPr fontId="3" type="noConversion"/>
  </si>
  <si>
    <t>雜支</t>
    <phoneticPr fontId="3" type="noConversion"/>
  </si>
  <si>
    <t xml:space="preserve">五、以前未繳午餐費
         計       人        元
</t>
    <phoneticPr fontId="3" type="noConversion"/>
  </si>
  <si>
    <t>支出合計</t>
    <phoneticPr fontId="3" type="noConversion"/>
  </si>
  <si>
    <t>本月合計</t>
    <phoneticPr fontId="3" type="noConversion"/>
  </si>
  <si>
    <t>本月結存</t>
    <phoneticPr fontId="3" type="noConversion"/>
  </si>
  <si>
    <t>合計</t>
    <phoneticPr fontId="3" type="noConversion"/>
  </si>
  <si>
    <t>備   註</t>
    <phoneticPr fontId="3" type="noConversion"/>
  </si>
  <si>
    <t>一、本月補助費收入包括下列各項：
二、本月補助費支出包括下列各項：</t>
    <phoneticPr fontId="3" type="noConversion"/>
  </si>
  <si>
    <t xml:space="preserve">製表            出納              會計              稽核              執行秘書               校長   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</si>
</sst>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8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top" wrapText="1"/>
    </xf>
    <xf numFmtId="10" fontId="4" fillId="0" borderId="2" xfId="2" applyNumberFormat="1" applyFont="1" applyBorder="1" applyAlignment="1">
      <alignment vertical="center"/>
    </xf>
    <xf numFmtId="0" fontId="4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9" fontId="4" fillId="0" borderId="2" xfId="2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5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176" fontId="4" fillId="0" borderId="0" xfId="1" applyNumberFormat="1" applyFont="1">
      <alignment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108&#23416;&#24180;&#24230;&#23416;&#26657;&#21320;&#39184;&#36027;&#26126;&#32048;&#20998;&#39006;&#24115;&#21450;&#32080;&#31639;&#34920;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總帳"/>
      <sheetName val="學年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07分類帳 "/>
      <sheetName val="07結算"/>
    </sheetNames>
    <sheetDataSet>
      <sheetData sheetId="0"/>
      <sheetData sheetId="1"/>
      <sheetData sheetId="2">
        <row r="1">
          <cell r="A1" t="str">
            <v>嘉義縣立六嘉國民中學</v>
          </cell>
        </row>
        <row r="4">
          <cell r="P4">
            <v>353607</v>
          </cell>
        </row>
        <row r="48">
          <cell r="G48">
            <v>6156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30</v>
          </cell>
        </row>
        <row r="49">
          <cell r="G49">
            <v>6156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30</v>
          </cell>
          <cell r="P49">
            <v>347421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="75" workbookViewId="0">
      <selection activeCell="C4" sqref="C4:C11"/>
    </sheetView>
  </sheetViews>
  <sheetFormatPr defaultRowHeight="16.2" x14ac:dyDescent="0.3"/>
  <cols>
    <col min="1" max="1" width="13.88671875" style="3" customWidth="1"/>
    <col min="2" max="2" width="12.6640625" style="20" customWidth="1"/>
    <col min="3" max="3" width="42.33203125" style="3" customWidth="1"/>
    <col min="4" max="4" width="14.88671875" style="3" customWidth="1"/>
    <col min="5" max="5" width="13.6640625" style="20" customWidth="1"/>
    <col min="6" max="6" width="12.6640625" style="3" customWidth="1"/>
    <col min="7" max="7" width="13.21875" style="20" customWidth="1"/>
    <col min="8" max="8" width="11.77734375" style="3" customWidth="1"/>
    <col min="9" max="16384" width="8.88671875" style="3"/>
  </cols>
  <sheetData>
    <row r="1" spans="1:8" ht="24.6" x14ac:dyDescent="0.3">
      <c r="A1" s="1" t="str">
        <f>'[1]08分類帳'!A1:I1</f>
        <v>嘉義縣立六嘉國民中學</v>
      </c>
      <c r="B1" s="1"/>
      <c r="C1" s="1"/>
      <c r="D1" s="2" t="s">
        <v>0</v>
      </c>
      <c r="E1" s="2"/>
      <c r="F1" s="2"/>
      <c r="G1" s="2"/>
      <c r="H1" s="2"/>
    </row>
    <row r="2" spans="1:8" ht="25.8" customHeight="1" x14ac:dyDescent="0.3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</row>
    <row r="3" spans="1:8" ht="25.8" customHeight="1" x14ac:dyDescent="0.3">
      <c r="A3" s="5" t="s">
        <v>4</v>
      </c>
      <c r="B3" s="6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" t="s">
        <v>8</v>
      </c>
      <c r="H3" s="5" t="s">
        <v>9</v>
      </c>
    </row>
    <row r="4" spans="1:8" ht="25.8" customHeight="1" x14ac:dyDescent="0.3">
      <c r="A4" s="5" t="s">
        <v>10</v>
      </c>
      <c r="B4" s="7">
        <f>'[1]08分類帳'!P4</f>
        <v>353607</v>
      </c>
      <c r="C4" s="8" t="s">
        <v>11</v>
      </c>
      <c r="D4" s="5" t="s">
        <v>12</v>
      </c>
      <c r="E4" s="7">
        <f>'[1]08分類帳'!G48</f>
        <v>6156</v>
      </c>
      <c r="F4" s="9">
        <f>E4/E13</f>
        <v>0.99515033947623666</v>
      </c>
      <c r="G4" s="7">
        <f>'[1]08分類帳'!G49</f>
        <v>6156</v>
      </c>
      <c r="H4" s="9">
        <f>G4/G13</f>
        <v>0.99515033947623666</v>
      </c>
    </row>
    <row r="5" spans="1:8" ht="25.8" customHeight="1" x14ac:dyDescent="0.3">
      <c r="A5" s="5" t="s">
        <v>13</v>
      </c>
      <c r="B5" s="7">
        <f>'[1]08分類帳'!F52</f>
        <v>0</v>
      </c>
      <c r="C5" s="10"/>
      <c r="D5" s="5" t="s">
        <v>14</v>
      </c>
      <c r="E5" s="7">
        <f>'[1]08分類帳'!H48</f>
        <v>0</v>
      </c>
      <c r="F5" s="9">
        <f>E5/E13</f>
        <v>0</v>
      </c>
      <c r="G5" s="7">
        <f>'[1]08分類帳'!H49</f>
        <v>0</v>
      </c>
      <c r="H5" s="9">
        <f>G5/G13</f>
        <v>0</v>
      </c>
    </row>
    <row r="6" spans="1:8" ht="29.4" customHeight="1" x14ac:dyDescent="0.3">
      <c r="A6" s="11" t="s">
        <v>15</v>
      </c>
      <c r="B6" s="7">
        <f>'[1]08分類帳'!G52</f>
        <v>0</v>
      </c>
      <c r="C6" s="10"/>
      <c r="D6" s="5" t="s">
        <v>16</v>
      </c>
      <c r="E6" s="7">
        <f>'[1]08分類帳'!I48</f>
        <v>0</v>
      </c>
      <c r="F6" s="9">
        <f>E6/E13</f>
        <v>0</v>
      </c>
      <c r="G6" s="7">
        <f>'[1]08分類帳'!I49</f>
        <v>0</v>
      </c>
      <c r="H6" s="9">
        <f>G6/G13</f>
        <v>0</v>
      </c>
    </row>
    <row r="7" spans="1:8" ht="30.6" customHeight="1" x14ac:dyDescent="0.3">
      <c r="A7" s="12" t="s">
        <v>17</v>
      </c>
      <c r="B7" s="7">
        <f>'[1]08分類帳'!H52</f>
        <v>0</v>
      </c>
      <c r="C7" s="10"/>
      <c r="D7" s="5" t="s">
        <v>18</v>
      </c>
      <c r="E7" s="7">
        <f>'[1]08分類帳'!J48</f>
        <v>0</v>
      </c>
      <c r="F7" s="9">
        <f>E7/E13</f>
        <v>0</v>
      </c>
      <c r="G7" s="7">
        <f>'[1]08分類帳'!J49</f>
        <v>0</v>
      </c>
      <c r="H7" s="9">
        <f>G7/G13</f>
        <v>0</v>
      </c>
    </row>
    <row r="8" spans="1:8" ht="30.6" customHeight="1" x14ac:dyDescent="0.3">
      <c r="A8" s="12" t="s">
        <v>19</v>
      </c>
      <c r="B8" s="7">
        <f>'[1]08分類帳'!I52</f>
        <v>0</v>
      </c>
      <c r="C8" s="10"/>
      <c r="D8" s="5" t="s">
        <v>20</v>
      </c>
      <c r="E8" s="7">
        <f>'[1]08分類帳'!K48</f>
        <v>0</v>
      </c>
      <c r="F8" s="9">
        <f>E8/E13</f>
        <v>0</v>
      </c>
      <c r="G8" s="7">
        <f>'[1]08分類帳'!K49</f>
        <v>0</v>
      </c>
      <c r="H8" s="9">
        <f>G8/G13</f>
        <v>0</v>
      </c>
    </row>
    <row r="9" spans="1:8" ht="32.4" customHeight="1" x14ac:dyDescent="0.3">
      <c r="A9" s="12" t="s">
        <v>21</v>
      </c>
      <c r="B9" s="7">
        <f>'[1]08分類帳'!J52</f>
        <v>0</v>
      </c>
      <c r="C9" s="10"/>
      <c r="D9" s="5" t="s">
        <v>22</v>
      </c>
      <c r="E9" s="7">
        <f>'[1]08分類帳'!L48</f>
        <v>0</v>
      </c>
      <c r="F9" s="9">
        <f>E9/E13</f>
        <v>0</v>
      </c>
      <c r="G9" s="7">
        <f>'[1]08分類帳'!L49</f>
        <v>0</v>
      </c>
      <c r="H9" s="9">
        <f>G9/G13</f>
        <v>0</v>
      </c>
    </row>
    <row r="10" spans="1:8" ht="30" customHeight="1" x14ac:dyDescent="0.3">
      <c r="A10" s="5" t="s">
        <v>23</v>
      </c>
      <c r="B10" s="7">
        <f>'[1]08分類帳'!K52</f>
        <v>0</v>
      </c>
      <c r="C10" s="10"/>
      <c r="D10" s="5" t="s">
        <v>24</v>
      </c>
      <c r="E10" s="7">
        <f>'[1]08分類帳'!M48</f>
        <v>0</v>
      </c>
      <c r="F10" s="9">
        <f>E10/E13</f>
        <v>0</v>
      </c>
      <c r="G10" s="7">
        <f>'[1]08分類帳'!M49</f>
        <v>0</v>
      </c>
      <c r="H10" s="9">
        <f>G10/G13</f>
        <v>0</v>
      </c>
    </row>
    <row r="11" spans="1:8" ht="36" customHeight="1" x14ac:dyDescent="0.3">
      <c r="A11" s="13" t="s">
        <v>25</v>
      </c>
      <c r="B11" s="7">
        <f>'[1]08分類帳'!L52</f>
        <v>0</v>
      </c>
      <c r="C11" s="10"/>
      <c r="D11" s="5" t="s">
        <v>26</v>
      </c>
      <c r="E11" s="7">
        <f>'[1]08分類帳'!N48</f>
        <v>30</v>
      </c>
      <c r="F11" s="9">
        <f>E11/E13</f>
        <v>4.849660523763337E-3</v>
      </c>
      <c r="G11" s="7">
        <f>'[1]08分類帳'!N49</f>
        <v>30</v>
      </c>
      <c r="H11" s="9">
        <f>G11/G13</f>
        <v>4.849660523763337E-3</v>
      </c>
    </row>
    <row r="12" spans="1:8" ht="31.2" customHeight="1" x14ac:dyDescent="0.3">
      <c r="A12" s="5"/>
      <c r="B12" s="7">
        <f>'[1]08分類帳'!M52</f>
        <v>0</v>
      </c>
      <c r="C12" s="14" t="s">
        <v>27</v>
      </c>
      <c r="D12" s="13"/>
      <c r="E12" s="7"/>
      <c r="F12" s="9"/>
      <c r="G12" s="7"/>
      <c r="H12" s="9"/>
    </row>
    <row r="13" spans="1:8" ht="27.6" customHeight="1" x14ac:dyDescent="0.3">
      <c r="A13" s="5"/>
      <c r="B13" s="7">
        <f>'[1]08分類帳'!N52</f>
        <v>0</v>
      </c>
      <c r="C13" s="14"/>
      <c r="D13" s="5" t="s">
        <v>28</v>
      </c>
      <c r="E13" s="7">
        <f>SUM(E4:E12)</f>
        <v>6186</v>
      </c>
      <c r="F13" s="9">
        <f>E13/E13</f>
        <v>1</v>
      </c>
      <c r="G13" s="7">
        <f>SUM(G4:G12)</f>
        <v>6186</v>
      </c>
      <c r="H13" s="15">
        <f>G13/G13</f>
        <v>1</v>
      </c>
    </row>
    <row r="14" spans="1:8" ht="33.6" customHeight="1" x14ac:dyDescent="0.3">
      <c r="A14" s="5" t="s">
        <v>29</v>
      </c>
      <c r="B14" s="7">
        <f>SUM(B5:B13)</f>
        <v>0</v>
      </c>
      <c r="C14" s="14"/>
      <c r="D14" s="5" t="s">
        <v>30</v>
      </c>
      <c r="E14" s="7">
        <f>'[1]08分類帳'!P49</f>
        <v>347421</v>
      </c>
      <c r="F14" s="9"/>
      <c r="G14" s="7">
        <f>E14</f>
        <v>347421</v>
      </c>
      <c r="H14" s="16"/>
    </row>
    <row r="15" spans="1:8" ht="33" customHeight="1" x14ac:dyDescent="0.3">
      <c r="A15" s="5" t="s">
        <v>31</v>
      </c>
      <c r="B15" s="7">
        <f>B14+B4</f>
        <v>353607</v>
      </c>
      <c r="C15" s="17"/>
      <c r="D15" s="5" t="s">
        <v>31</v>
      </c>
      <c r="E15" s="7">
        <f>E13+E14</f>
        <v>353607</v>
      </c>
      <c r="F15" s="15">
        <f>SUM(F4:F11)</f>
        <v>1</v>
      </c>
      <c r="G15" s="7">
        <f>G13+G14</f>
        <v>353607</v>
      </c>
      <c r="H15" s="15">
        <f>SUM(H4:H11)</f>
        <v>1</v>
      </c>
    </row>
    <row r="16" spans="1:8" ht="67.2" customHeight="1" x14ac:dyDescent="0.3">
      <c r="A16" s="5" t="s">
        <v>32</v>
      </c>
      <c r="B16" s="18" t="s">
        <v>33</v>
      </c>
      <c r="C16" s="18"/>
      <c r="D16" s="18"/>
      <c r="E16" s="18"/>
      <c r="F16" s="18"/>
      <c r="G16" s="18"/>
      <c r="H16" s="18"/>
    </row>
    <row r="17" spans="1:8" ht="27.6" customHeight="1" x14ac:dyDescent="0.3">
      <c r="A17" s="19" t="s">
        <v>34</v>
      </c>
      <c r="B17" s="19"/>
      <c r="C17" s="19"/>
      <c r="D17" s="19"/>
      <c r="E17" s="19"/>
      <c r="F17" s="19"/>
      <c r="G17" s="19"/>
      <c r="H17" s="19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08結算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2019-10-22T02:14:29Z</dcterms:created>
  <dcterms:modified xsi:type="dcterms:W3CDTF">2019-10-22T02:15:45Z</dcterms:modified>
</cp:coreProperties>
</file>