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0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<sst xmlns="http://schemas.openxmlformats.org/spreadsheetml/2006/main" count="36" uniqueCount="33">
  <si>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截止本月底止累計數</t>
  </si>
  <si>
    <t xml:space="preserve">一、本月每人收午餐費  680   元
二、應收午餐費
      學  生 136人 (月繳)
      教職員 29 人 (月繳)
      其  他      人   (月繳)
      其  他      人   (月繳)
      工  友   2 人   (月繳)
      合  計 167 人
三、免收減收午餐費
       （1）全免及減收學生午餐費
             計  118  人          
       （2）全免工友午餐費
             </t>
  </si>
  <si>
    <t>103年10月份學校午餐費收支結算表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</si>
  <si>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</si>
  <si>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</si>
  <si>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</si>
  <si>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</si>
  <si>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</si>
  <si>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</si>
  <si>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</si>
  <si>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</si>
  <si>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</si>
  <si>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</si>
  <si>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</si>
  <si>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t>副   食</t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</si>
  <si>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</si>
  <si>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</si>
  <si>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</si>
  <si>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</si>
  <si>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</si>
  <si>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</si>
  <si>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</si>
  <si>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</si>
  <si>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</si>
  <si>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</si>
  <si>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</si>
  <si>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</si>
  <si>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</si>
  <si>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</si>
  <si>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</si>
  <si>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</si>
  <si>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一、本月補助費收入包括下列各項：1、中低低收入戶學生補助費136,000元。2、清寒學生補助費184,960元。3、烹調人員工作補貼費56,000元
二、本月補助費支出包括下列各項：</t>
  </si>
  <si>
    <t xml:space="preserve">製表                 出納                 會計                 執行秘書                 稽核                 校長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</si>
</sst>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6" fillId="0" borderId="2" xfId="15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6" fillId="0" borderId="2" xfId="18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9" fontId="6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6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371;&#35336;\&#21320;&#39184;\&#26126;&#32048;&#20998;&#39006;&#24115;\103&#23416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7">
        <row r="1">
          <cell r="A1" t="str">
            <v>   嘉義縣立六嘉國民中學</v>
          </cell>
        </row>
      </sheetData>
      <sheetData sheetId="8">
        <row r="4">
          <cell r="P4">
            <v>344818</v>
          </cell>
        </row>
        <row r="37">
          <cell r="G37">
            <v>9507</v>
          </cell>
          <cell r="H37">
            <v>175624</v>
          </cell>
          <cell r="I37">
            <v>2980</v>
          </cell>
          <cell r="J37">
            <v>1620</v>
          </cell>
          <cell r="K37">
            <v>29024</v>
          </cell>
          <cell r="L37">
            <v>7869</v>
          </cell>
          <cell r="M37">
            <v>0</v>
          </cell>
          <cell r="N37">
            <v>22200</v>
          </cell>
        </row>
        <row r="38">
          <cell r="G38">
            <v>23783</v>
          </cell>
          <cell r="H38">
            <v>225282</v>
          </cell>
          <cell r="I38">
            <v>4520</v>
          </cell>
          <cell r="J38">
            <v>11530</v>
          </cell>
          <cell r="K38">
            <v>29944</v>
          </cell>
          <cell r="L38">
            <v>33900</v>
          </cell>
          <cell r="M38">
            <v>0</v>
          </cell>
          <cell r="N38">
            <v>32474</v>
          </cell>
          <cell r="P38">
            <v>618459</v>
          </cell>
        </row>
        <row r="41">
          <cell r="F41">
            <v>142785</v>
          </cell>
          <cell r="G41">
            <v>2720</v>
          </cell>
          <cell r="H41">
            <v>136000</v>
          </cell>
          <cell r="I41">
            <v>184960</v>
          </cell>
          <cell r="J41">
            <v>56000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:C2"/>
    </sheetView>
  </sheetViews>
  <sheetFormatPr defaultColWidth="9.0039062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5.00390625" style="19" customWidth="1"/>
    <col min="8" max="8" width="11.00390625" style="3" customWidth="1"/>
    <col min="9" max="16384" width="8.875" style="3" customWidth="1"/>
  </cols>
  <sheetData>
    <row r="1" spans="1:8" ht="29.25" customHeight="1">
      <c r="A1" s="1" t="str">
        <f>'[1]09結算'!A1:C1</f>
        <v>   嘉義縣立六嘉國民中學</v>
      </c>
      <c r="B1" s="1"/>
      <c r="C1" s="1"/>
      <c r="D1" s="2" t="s">
        <v>2</v>
      </c>
      <c r="E1" s="2"/>
      <c r="F1" s="2"/>
      <c r="G1" s="2"/>
      <c r="H1" s="2"/>
    </row>
    <row r="2" spans="1:8" ht="25.5" customHeight="1">
      <c r="A2" s="4" t="s">
        <v>3</v>
      </c>
      <c r="B2" s="4"/>
      <c r="C2" s="4"/>
      <c r="D2" s="4" t="s">
        <v>4</v>
      </c>
      <c r="E2" s="4"/>
      <c r="F2" s="4"/>
      <c r="G2" s="4" t="s">
        <v>0</v>
      </c>
      <c r="H2" s="4"/>
    </row>
    <row r="3" spans="1:8" ht="25.5" customHeight="1">
      <c r="A3" s="5" t="s">
        <v>5</v>
      </c>
      <c r="B3" s="6" t="s">
        <v>6</v>
      </c>
      <c r="C3" s="5" t="s">
        <v>7</v>
      </c>
      <c r="D3" s="5" t="s">
        <v>8</v>
      </c>
      <c r="E3" s="6" t="s">
        <v>9</v>
      </c>
      <c r="F3" s="5" t="s">
        <v>10</v>
      </c>
      <c r="G3" s="6" t="s">
        <v>9</v>
      </c>
      <c r="H3" s="5" t="s">
        <v>10</v>
      </c>
    </row>
    <row r="4" spans="1:8" ht="25.5" customHeight="1">
      <c r="A4" s="5" t="s">
        <v>11</v>
      </c>
      <c r="B4" s="7">
        <f>'[1]10分類帳'!P4</f>
        <v>344818</v>
      </c>
      <c r="C4" s="8" t="s">
        <v>1</v>
      </c>
      <c r="D4" s="5" t="s">
        <v>12</v>
      </c>
      <c r="E4" s="7">
        <f>'[1]10分類帳'!G37</f>
        <v>9507</v>
      </c>
      <c r="F4" s="9">
        <f>E4/(E12-E8)</f>
        <v>0.043252957233848956</v>
      </c>
      <c r="G4" s="7">
        <f>'[1]10分類帳'!G38</f>
        <v>23783</v>
      </c>
      <c r="H4" s="9">
        <f>G4/(G12-G8)</f>
        <v>0.07174597045452488</v>
      </c>
    </row>
    <row r="5" spans="1:8" ht="25.5" customHeight="1">
      <c r="A5" s="5" t="s">
        <v>13</v>
      </c>
      <c r="B5" s="7">
        <f>'[1]10分類帳'!F41</f>
        <v>142785</v>
      </c>
      <c r="C5" s="10"/>
      <c r="D5" s="5" t="s">
        <v>14</v>
      </c>
      <c r="E5" s="7">
        <f>'[1]10分類帳'!H37</f>
        <v>175624</v>
      </c>
      <c r="F5" s="9">
        <f>E5/(E12-E8)</f>
        <v>0.7990172884440401</v>
      </c>
      <c r="G5" s="7">
        <f>'[1]10分類帳'!H38</f>
        <v>225282</v>
      </c>
      <c r="H5" s="9">
        <f>G5/(G12-G8)</f>
        <v>0.6796062614445728</v>
      </c>
    </row>
    <row r="6" spans="1:8" ht="29.25" customHeight="1">
      <c r="A6" s="11" t="s">
        <v>15</v>
      </c>
      <c r="B6" s="7">
        <f>'[1]10分類帳'!G41</f>
        <v>2720</v>
      </c>
      <c r="C6" s="10"/>
      <c r="D6" s="5" t="s">
        <v>16</v>
      </c>
      <c r="E6" s="7">
        <f>'[1]10分類帳'!I37</f>
        <v>2980</v>
      </c>
      <c r="F6" s="9">
        <f>E6/(E12-E8)</f>
        <v>0.013557779799818016</v>
      </c>
      <c r="G6" s="7">
        <f>'[1]10分類帳'!I38</f>
        <v>4520</v>
      </c>
      <c r="H6" s="9">
        <f>G6/(G12-G8)</f>
        <v>0.013635444916724235</v>
      </c>
    </row>
    <row r="7" spans="1:8" ht="32.25" customHeight="1">
      <c r="A7" s="12" t="s">
        <v>17</v>
      </c>
      <c r="B7" s="7">
        <f>'[1]10分類帳'!H41</f>
        <v>136000</v>
      </c>
      <c r="C7" s="10"/>
      <c r="D7" s="5" t="s">
        <v>18</v>
      </c>
      <c r="E7" s="7">
        <f>'[1]10分類帳'!J37</f>
        <v>1620</v>
      </c>
      <c r="F7" s="9">
        <f>E7/(E12-E8)</f>
        <v>0.007370336669699727</v>
      </c>
      <c r="G7" s="7">
        <f>'[1]10分類帳'!J38</f>
        <v>11530</v>
      </c>
      <c r="H7" s="9">
        <f>G7/(G12-G8)</f>
        <v>0.03478245130305983</v>
      </c>
    </row>
    <row r="8" spans="1:8" ht="30" customHeight="1">
      <c r="A8" s="12" t="s">
        <v>19</v>
      </c>
      <c r="B8" s="7">
        <f>'[1]10分類帳'!I41</f>
        <v>184960</v>
      </c>
      <c r="C8" s="10"/>
      <c r="D8" s="5" t="s">
        <v>20</v>
      </c>
      <c r="E8" s="7">
        <f>'[1]10分類帳'!K37</f>
        <v>29024</v>
      </c>
      <c r="F8" s="9"/>
      <c r="G8" s="7">
        <f>'[1]10分類帳'!K38</f>
        <v>29944</v>
      </c>
      <c r="H8" s="9"/>
    </row>
    <row r="9" spans="1:8" ht="33" customHeight="1">
      <c r="A9" s="13" t="s">
        <v>21</v>
      </c>
      <c r="B9" s="7">
        <f>'[1]10分類帳'!J41</f>
        <v>56000</v>
      </c>
      <c r="C9" s="10"/>
      <c r="D9" s="5" t="s">
        <v>22</v>
      </c>
      <c r="E9" s="7">
        <f>'[1]10分類帳'!L37</f>
        <v>7869</v>
      </c>
      <c r="F9" s="9">
        <f>E9/(E12-E8)</f>
        <v>0.035800727934485896</v>
      </c>
      <c r="G9" s="7">
        <f>'[1]10分類帳'!L38</f>
        <v>33900</v>
      </c>
      <c r="H9" s="9">
        <f>G9/(G12-G8)</f>
        <v>0.10226583687543177</v>
      </c>
    </row>
    <row r="10" spans="1:8" ht="33" customHeight="1">
      <c r="A10" s="5" t="s">
        <v>23</v>
      </c>
      <c r="B10" s="7">
        <f>'[1]10分類帳'!K41</f>
        <v>0</v>
      </c>
      <c r="C10" s="10"/>
      <c r="D10" s="5" t="s">
        <v>24</v>
      </c>
      <c r="E10" s="7">
        <f>'[1]10分類帳'!M37</f>
        <v>0</v>
      </c>
      <c r="F10" s="9">
        <f>E10/(E12-E8)</f>
        <v>0</v>
      </c>
      <c r="G10" s="7">
        <f>'[1]10分類帳'!M38</f>
        <v>0</v>
      </c>
      <c r="H10" s="9">
        <f>G10/(G12-G8)</f>
        <v>0</v>
      </c>
    </row>
    <row r="11" spans="1:8" ht="31.5" customHeight="1">
      <c r="A11" s="13"/>
      <c r="B11" s="7">
        <f>'[1]10分類帳'!L41</f>
        <v>0</v>
      </c>
      <c r="C11" s="10"/>
      <c r="D11" s="5" t="s">
        <v>25</v>
      </c>
      <c r="E11" s="7">
        <f>'[1]10分類帳'!N37</f>
        <v>22200</v>
      </c>
      <c r="F11" s="9">
        <f>E11/(E12-E8)</f>
        <v>0.10100090991810737</v>
      </c>
      <c r="G11" s="7">
        <f>'[1]10分類帳'!N38</f>
        <v>32474</v>
      </c>
      <c r="H11" s="9">
        <f>G11/(G12-G8)</f>
        <v>0.09796403500568647</v>
      </c>
    </row>
    <row r="12" spans="1:8" ht="34.5" customHeight="1">
      <c r="A12" s="5"/>
      <c r="B12" s="7"/>
      <c r="C12" s="10"/>
      <c r="D12" s="5" t="s">
        <v>26</v>
      </c>
      <c r="E12" s="7">
        <f>SUM(E4:E11)</f>
        <v>248824</v>
      </c>
      <c r="F12" s="9">
        <f>(E12-E8)/(E12-E8)</f>
        <v>1</v>
      </c>
      <c r="G12" s="7">
        <f>SUM(G4:G11)</f>
        <v>361433</v>
      </c>
      <c r="H12" s="9">
        <f>(G12-G8)/(G12-G8)</f>
        <v>1</v>
      </c>
    </row>
    <row r="13" spans="1:8" ht="38.25" customHeight="1">
      <c r="A13" s="5" t="s">
        <v>27</v>
      </c>
      <c r="B13" s="7">
        <f>SUM(B5:B11)</f>
        <v>522465</v>
      </c>
      <c r="C13" s="10"/>
      <c r="D13" s="5" t="s">
        <v>28</v>
      </c>
      <c r="E13" s="7">
        <f>'[1]10分類帳'!P38</f>
        <v>618459</v>
      </c>
      <c r="F13" s="9"/>
      <c r="G13" s="7">
        <f>E13</f>
        <v>618459</v>
      </c>
      <c r="H13" s="9"/>
    </row>
    <row r="14" spans="1:8" ht="38.25" customHeight="1">
      <c r="A14" s="5" t="s">
        <v>29</v>
      </c>
      <c r="B14" s="7">
        <f>B13+B4</f>
        <v>867283</v>
      </c>
      <c r="C14" s="14"/>
      <c r="D14" s="5" t="s">
        <v>29</v>
      </c>
      <c r="E14" s="7">
        <f>E12+E13</f>
        <v>867283</v>
      </c>
      <c r="F14" s="15">
        <f>SUM(F4:F11)</f>
        <v>1</v>
      </c>
      <c r="G14" s="7">
        <f>G12+G13</f>
        <v>979892</v>
      </c>
      <c r="H14" s="15">
        <f>SUM(H4:H11)</f>
        <v>1</v>
      </c>
    </row>
    <row r="15" spans="1:8" ht="68.25" customHeight="1">
      <c r="A15" s="5" t="s">
        <v>30</v>
      </c>
      <c r="B15" s="16" t="s">
        <v>31</v>
      </c>
      <c r="C15" s="17"/>
      <c r="D15" s="17"/>
      <c r="E15" s="17"/>
      <c r="F15" s="17"/>
      <c r="G15" s="17"/>
      <c r="H15" s="17"/>
    </row>
    <row r="16" spans="1:8" ht="27" customHeight="1">
      <c r="A16" s="18" t="s">
        <v>32</v>
      </c>
      <c r="B16" s="18"/>
      <c r="C16" s="18"/>
      <c r="D16" s="18"/>
      <c r="E16" s="18"/>
      <c r="F16" s="18"/>
      <c r="G16" s="18"/>
      <c r="H16" s="18"/>
    </row>
  </sheetData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2014-11-28T03:00:32Z</dcterms:created>
  <dcterms:modified xsi:type="dcterms:W3CDTF">2014-11-28T03:01:35Z</dcterms:modified>
  <cp:category/>
  <cp:version/>
  <cp:contentType/>
  <cp:contentStatus/>
</cp:coreProperties>
</file>