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<sst xmlns="http://schemas.openxmlformats.org/spreadsheetml/2006/main" count="36" uniqueCount="33">
  <si>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105年2月份學校午餐費收支結算表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</si>
  <si>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</si>
  <si>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</si>
  <si>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</si>
  <si>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</si>
  <si>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</si>
  <si>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</si>
  <si>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</si>
  <si>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</si>
  <si>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</si>
  <si>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</si>
  <si>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一、本月每人收午餐費385   元
二、應收午餐費
      學  生 146 人 (月繳)
      教職員 29 人 (月繳)
      其  他        人   (月繳)
      其  他        人   (月繳)
      工  友   1   人   (月繳)
      合  計 176 人
三、免收減收午餐費
       （1）全免及減收學生午餐費
             計  130  人          
       （2）全免工友午餐費
             計 0 人          
四、本月未繳午餐費
          計  145  人 55,825   元
        （附繳納午餐費情形統計表）
五、以前未繳午餐費
         計    人  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</si>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</sst>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   嘉義縣立六嘉國民中學</v>
          </cell>
        </row>
      </sheetData>
      <sheetData sheetId="16">
        <row r="4">
          <cell r="P4">
            <v>82362</v>
          </cell>
        </row>
        <row r="53">
          <cell r="G53">
            <v>15012</v>
          </cell>
          <cell r="H53">
            <v>0</v>
          </cell>
          <cell r="I53">
            <v>0</v>
          </cell>
          <cell r="J53">
            <v>0</v>
          </cell>
          <cell r="K53">
            <v>960</v>
          </cell>
          <cell r="L53">
            <v>13281</v>
          </cell>
          <cell r="M53">
            <v>0</v>
          </cell>
          <cell r="N53">
            <v>1360</v>
          </cell>
        </row>
        <row r="54">
          <cell r="G54">
            <v>102836</v>
          </cell>
          <cell r="H54">
            <v>658545</v>
          </cell>
          <cell r="I54">
            <v>15130</v>
          </cell>
          <cell r="J54">
            <v>31465</v>
          </cell>
          <cell r="K54">
            <v>182057</v>
          </cell>
          <cell r="L54">
            <v>87740</v>
          </cell>
          <cell r="M54">
            <v>29300</v>
          </cell>
          <cell r="N54">
            <v>17397</v>
          </cell>
          <cell r="P54">
            <v>70649</v>
          </cell>
        </row>
        <row r="57">
          <cell r="F57">
            <v>9730</v>
          </cell>
          <cell r="G57">
            <v>9170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:C15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'[1]02分類帳'!P4</f>
        <v>82362</v>
      </c>
      <c r="C4" s="8" t="s">
        <v>11</v>
      </c>
      <c r="D4" s="5" t="s">
        <v>12</v>
      </c>
      <c r="E4" s="7">
        <f>'[1]02分類帳'!G53</f>
        <v>15012</v>
      </c>
      <c r="F4" s="9">
        <f>E4/(E13-E8)</f>
        <v>0.5062556908238627</v>
      </c>
      <c r="G4" s="7">
        <f>'[1]02分類帳'!G54</f>
        <v>102836</v>
      </c>
      <c r="H4" s="9">
        <f>G4/(G13-G8)</f>
        <v>0.10911988692855468</v>
      </c>
    </row>
    <row r="5" spans="1:8" ht="25.5" customHeight="1">
      <c r="A5" s="5" t="s">
        <v>13</v>
      </c>
      <c r="B5" s="7">
        <f>'[1]02分類帳'!F57</f>
        <v>9730</v>
      </c>
      <c r="C5" s="10"/>
      <c r="D5" s="5" t="s">
        <v>14</v>
      </c>
      <c r="E5" s="7">
        <f>'[1]02分類帳'!H53</f>
        <v>0</v>
      </c>
      <c r="F5" s="9">
        <f>E5/(E13-E8)</f>
        <v>0</v>
      </c>
      <c r="G5" s="7">
        <f>'[1]02分類帳'!H54</f>
        <v>658545</v>
      </c>
      <c r="H5" s="9">
        <f>G5/(G13-G8)</f>
        <v>0.6987859887331775</v>
      </c>
    </row>
    <row r="6" spans="1:8" ht="29.25" customHeight="1">
      <c r="A6" s="11" t="s">
        <v>15</v>
      </c>
      <c r="B6" s="7">
        <f>'[1]02分類帳'!G57</f>
        <v>9170</v>
      </c>
      <c r="C6" s="10"/>
      <c r="D6" s="5" t="s">
        <v>16</v>
      </c>
      <c r="E6" s="7">
        <f>'[1]02分類帳'!I53</f>
        <v>0</v>
      </c>
      <c r="F6" s="9">
        <f>E6/(E13-E8)</f>
        <v>0</v>
      </c>
      <c r="G6" s="7">
        <f>'[1]02分類帳'!I54</f>
        <v>15130</v>
      </c>
      <c r="H6" s="9">
        <f>G6/(G13-G8)</f>
        <v>0.016054532354710726</v>
      </c>
    </row>
    <row r="7" spans="1:8" ht="30.75" customHeight="1">
      <c r="A7" s="12" t="s">
        <v>17</v>
      </c>
      <c r="B7" s="7">
        <f>'[1]02分類帳'!H57</f>
        <v>0</v>
      </c>
      <c r="C7" s="10"/>
      <c r="D7" s="5" t="s">
        <v>18</v>
      </c>
      <c r="E7" s="7">
        <f>'[1]02分類帳'!J53</f>
        <v>0</v>
      </c>
      <c r="F7" s="9">
        <f>E7/(E13-E8)</f>
        <v>0</v>
      </c>
      <c r="G7" s="7">
        <f>'[1]02分類帳'!J54</f>
        <v>31465</v>
      </c>
      <c r="H7" s="9">
        <f>G7/(G13-G8)</f>
        <v>0.033387697325907004</v>
      </c>
    </row>
    <row r="8" spans="1:8" ht="30" customHeight="1">
      <c r="A8" s="12" t="s">
        <v>19</v>
      </c>
      <c r="B8" s="7">
        <f>'[1]02分類帳'!I57</f>
        <v>0</v>
      </c>
      <c r="C8" s="10"/>
      <c r="D8" s="5" t="s">
        <v>20</v>
      </c>
      <c r="E8" s="7">
        <f>'[1]02分類帳'!K53</f>
        <v>960</v>
      </c>
      <c r="F8" s="9"/>
      <c r="G8" s="7">
        <f>'[1]02分類帳'!K54</f>
        <v>182057</v>
      </c>
      <c r="H8" s="9"/>
    </row>
    <row r="9" spans="1:8" ht="30" customHeight="1">
      <c r="A9" s="13" t="s">
        <v>21</v>
      </c>
      <c r="B9" s="7">
        <f>'[1]02分類帳'!J57</f>
        <v>0</v>
      </c>
      <c r="C9" s="10"/>
      <c r="D9" s="5" t="s">
        <v>22</v>
      </c>
      <c r="E9" s="7">
        <f>'[1]02分類帳'!L53</f>
        <v>13281</v>
      </c>
      <c r="F9" s="9">
        <f>E9/(E13-E8)</f>
        <v>0.44788048426803356</v>
      </c>
      <c r="G9" s="7">
        <f>'[1]02分類帳'!L54</f>
        <v>87740</v>
      </c>
      <c r="H9" s="9">
        <f>G9/(G13-G8)</f>
        <v>0.09310143217464105</v>
      </c>
    </row>
    <row r="10" spans="1:8" ht="28.5" customHeight="1">
      <c r="A10" s="5" t="s">
        <v>23</v>
      </c>
      <c r="B10" s="7">
        <f>'[1]02分類帳'!K57</f>
        <v>0</v>
      </c>
      <c r="C10" s="10"/>
      <c r="D10" s="5" t="s">
        <v>24</v>
      </c>
      <c r="E10" s="7">
        <f>'[1]02分類帳'!M53</f>
        <v>0</v>
      </c>
      <c r="F10" s="9">
        <f>E10/(E13-E8)</f>
        <v>0</v>
      </c>
      <c r="G10" s="7">
        <f>'[1]02分類帳'!M54</f>
        <v>29300</v>
      </c>
      <c r="H10" s="9">
        <f>G10/(G13-G8)</f>
        <v>0.031090403039856197</v>
      </c>
    </row>
    <row r="11" spans="1:8" ht="24.75" customHeight="1">
      <c r="A11" s="13"/>
      <c r="B11" s="7">
        <f>'[1]02分類帳'!L57</f>
        <v>0</v>
      </c>
      <c r="C11" s="10"/>
      <c r="D11" s="5" t="s">
        <v>25</v>
      </c>
      <c r="E11" s="7">
        <f>'[1]02分類帳'!N53</f>
        <v>1360</v>
      </c>
      <c r="F11" s="9">
        <f>E11/(E13-E8)</f>
        <v>0.045863824908103736</v>
      </c>
      <c r="G11" s="7">
        <f>'[1]02分類帳'!N54</f>
        <v>17397</v>
      </c>
      <c r="H11" s="9">
        <f>G11/(G13-G8)</f>
        <v>0.01846005944315284</v>
      </c>
    </row>
    <row r="12" spans="1:8" ht="22.5" customHeight="1">
      <c r="A12" s="5"/>
      <c r="B12" s="7">
        <f>'[1]02分類帳'!M57</f>
        <v>0</v>
      </c>
      <c r="C12" s="10"/>
      <c r="D12" s="13"/>
      <c r="E12" s="7"/>
      <c r="F12" s="9"/>
      <c r="G12" s="7"/>
      <c r="H12" s="9"/>
    </row>
    <row r="13" spans="1:8" ht="33" customHeight="1">
      <c r="A13" s="5"/>
      <c r="B13" s="7">
        <f>'[1]02分類帳'!N57</f>
        <v>0</v>
      </c>
      <c r="C13" s="10"/>
      <c r="D13" s="5" t="s">
        <v>26</v>
      </c>
      <c r="E13" s="7">
        <f>SUM(E4:E12)</f>
        <v>30613</v>
      </c>
      <c r="F13" s="9">
        <f>(E13-E8)/(E13-E8)</f>
        <v>1</v>
      </c>
      <c r="G13" s="7">
        <f>SUM(G4:G12)</f>
        <v>1124470</v>
      </c>
      <c r="H13" s="9">
        <f>(G13-G8)/(G13-G8)</f>
        <v>1</v>
      </c>
    </row>
    <row r="14" spans="1:8" ht="30.75" customHeight="1">
      <c r="A14" s="5" t="s">
        <v>27</v>
      </c>
      <c r="B14" s="7">
        <f>SUM(B5:B13)</f>
        <v>18900</v>
      </c>
      <c r="C14" s="10"/>
      <c r="D14" s="5" t="s">
        <v>28</v>
      </c>
      <c r="E14" s="7">
        <f>'[1]02分類帳'!P54</f>
        <v>70649</v>
      </c>
      <c r="F14" s="9"/>
      <c r="G14" s="7">
        <f>E14</f>
        <v>70649</v>
      </c>
      <c r="H14" s="9"/>
    </row>
    <row r="15" spans="1:8" ht="34.5" customHeight="1">
      <c r="A15" s="5" t="s">
        <v>29</v>
      </c>
      <c r="B15" s="7">
        <f>B14+B4</f>
        <v>101262</v>
      </c>
      <c r="C15" s="14"/>
      <c r="D15" s="5" t="s">
        <v>29</v>
      </c>
      <c r="E15" s="7">
        <f>E13+E14</f>
        <v>101262</v>
      </c>
      <c r="F15" s="15">
        <f>SUM(F4:F11)</f>
        <v>0.9999999999999999</v>
      </c>
      <c r="G15" s="7">
        <f>G13+G14</f>
        <v>1195119</v>
      </c>
      <c r="H15" s="15">
        <f>SUM(H4:H11)</f>
        <v>1</v>
      </c>
    </row>
    <row r="16" spans="1:8" ht="68.25" customHeight="1">
      <c r="A16" s="5" t="s">
        <v>30</v>
      </c>
      <c r="B16" s="16" t="s">
        <v>31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32</v>
      </c>
      <c r="B17" s="17"/>
      <c r="C17" s="17"/>
      <c r="D17" s="17"/>
      <c r="E17" s="17"/>
      <c r="F17" s="17"/>
      <c r="G17" s="17"/>
      <c r="H17" s="17"/>
    </row>
  </sheetData>
  <sheetProtection/>
  <mergeCells count="8">
    <mergeCell ref="B16:H16"/>
    <mergeCell ref="A17:H17"/>
    <mergeCell ref="A1:C1"/>
    <mergeCell ref="D1:H1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2016-10-13T08:42:45Z</dcterms:created>
  <dcterms:modified xsi:type="dcterms:W3CDTF">2016-10-13T08:43:03Z</dcterms:modified>
  <cp:category/>
  <cp:version/>
  <cp:contentType/>
  <cp:contentStatus/>
</cp:coreProperties>
</file>